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2345" windowHeight="11640"/>
  </bookViews>
  <sheets>
    <sheet name="1 полугодие 2025" sheetId="1" r:id="rId1"/>
  </sheets>
  <calcPr calcId="145621"/>
</workbook>
</file>

<file path=xl/calcChain.xml><?xml version="1.0" encoding="utf-8"?>
<calcChain xmlns="http://schemas.openxmlformats.org/spreadsheetml/2006/main">
  <c r="H36" i="1" l="1"/>
  <c r="G36" i="1"/>
  <c r="I38" i="1"/>
  <c r="H18" i="1" l="1"/>
  <c r="G18" i="1"/>
  <c r="H21" i="1"/>
  <c r="G21" i="1"/>
  <c r="I21" i="1" s="1"/>
  <c r="I22" i="1"/>
  <c r="I19" i="1"/>
  <c r="H24" i="1"/>
  <c r="H23" i="1" s="1"/>
  <c r="G24" i="1"/>
  <c r="G23" i="1" s="1"/>
  <c r="I27" i="1"/>
  <c r="H31" i="1"/>
  <c r="H30" i="1" s="1"/>
  <c r="G31" i="1"/>
  <c r="G30" i="1" s="1"/>
  <c r="I28" i="1"/>
  <c r="I35" i="1"/>
  <c r="H34" i="1"/>
  <c r="G34" i="1"/>
  <c r="H17" i="1"/>
  <c r="I49" i="1"/>
  <c r="H46" i="1"/>
  <c r="H45" i="1" s="1"/>
  <c r="H44" i="1" s="1"/>
  <c r="H41" i="1"/>
  <c r="H40" i="1" s="1"/>
  <c r="H39" i="1" s="1"/>
  <c r="H12" i="1"/>
  <c r="H11" i="1" s="1"/>
  <c r="H15" i="1"/>
  <c r="H14" i="1" s="1"/>
  <c r="H53" i="1"/>
  <c r="I54" i="1"/>
  <c r="I50" i="1"/>
  <c r="I48" i="1"/>
  <c r="I47" i="1"/>
  <c r="I33" i="1"/>
  <c r="I32" i="1"/>
  <c r="I43" i="1"/>
  <c r="I42" i="1"/>
  <c r="I37" i="1"/>
  <c r="I26" i="1"/>
  <c r="I25" i="1"/>
  <c r="I16" i="1"/>
  <c r="I13" i="1"/>
  <c r="I36" i="1"/>
  <c r="G12" i="1"/>
  <c r="G57" i="1"/>
  <c r="G56" i="1"/>
  <c r="G55" i="1" s="1"/>
  <c r="G46" i="1"/>
  <c r="G45" i="1" s="1"/>
  <c r="G44" i="1" s="1"/>
  <c r="G41" i="1"/>
  <c r="G53" i="1"/>
  <c r="I53" i="1" s="1"/>
  <c r="G52" i="1"/>
  <c r="G51" i="1" s="1"/>
  <c r="G15" i="1"/>
  <c r="G17" i="1"/>
  <c r="H52" i="1"/>
  <c r="I52" i="1" s="1"/>
  <c r="I18" i="1"/>
  <c r="I34" i="1" l="1"/>
  <c r="G20" i="1"/>
  <c r="I15" i="1"/>
  <c r="I46" i="1"/>
  <c r="I31" i="1"/>
  <c r="I17" i="1"/>
  <c r="H20" i="1"/>
  <c r="H51" i="1"/>
  <c r="I51" i="1" s="1"/>
  <c r="I44" i="1"/>
  <c r="I41" i="1"/>
  <c r="H29" i="1"/>
  <c r="I30" i="1"/>
  <c r="I23" i="1"/>
  <c r="I12" i="1"/>
  <c r="I45" i="1"/>
  <c r="G40" i="1"/>
  <c r="G29" i="1"/>
  <c r="I24" i="1"/>
  <c r="G11" i="1"/>
  <c r="I11" i="1" s="1"/>
  <c r="G14" i="1"/>
  <c r="G10" i="1" l="1"/>
  <c r="I20" i="1"/>
  <c r="H10" i="1"/>
  <c r="H9" i="1" s="1"/>
  <c r="I29" i="1"/>
  <c r="I40" i="1"/>
  <c r="G39" i="1"/>
  <c r="I39" i="1" s="1"/>
  <c r="I14" i="1"/>
  <c r="G9" i="1" l="1"/>
  <c r="I9" i="1" s="1"/>
  <c r="I10" i="1"/>
</calcChain>
</file>

<file path=xl/sharedStrings.xml><?xml version="1.0" encoding="utf-8"?>
<sst xmlns="http://schemas.openxmlformats.org/spreadsheetml/2006/main" count="208" uniqueCount="82">
  <si>
    <t>Другие общегосударственные вопросы</t>
  </si>
  <si>
    <t>Культура</t>
  </si>
  <si>
    <t>Наименование показателя</t>
  </si>
  <si>
    <t>Благоустройство</t>
  </si>
  <si>
    <t>Пенсионное обеспечение</t>
  </si>
  <si>
    <t>Резервные фонды</t>
  </si>
  <si>
    <t>Жилищно-коммунальное хозяйство</t>
  </si>
  <si>
    <t>Функционирование высшего должностного лица субъекта РФ и муниципального образования</t>
  </si>
  <si>
    <t>Общегосударственные вопросы</t>
  </si>
  <si>
    <t>Социальная политика</t>
  </si>
  <si>
    <t>Межбюджетные трансферты</t>
  </si>
  <si>
    <t>100</t>
  </si>
  <si>
    <t>500</t>
  </si>
  <si>
    <t>800</t>
  </si>
  <si>
    <t>200</t>
  </si>
  <si>
    <t>300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</si>
  <si>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</si>
  <si>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(муниципальных) нужд</t>
  </si>
  <si>
    <t>Иные бюджетные ассигнования</t>
  </si>
  <si>
    <t>РАСХОДЫ БЮДЖЕТА - всего</t>
  </si>
  <si>
    <t>98000П0010</t>
  </si>
  <si>
    <t>9800080200</t>
  </si>
  <si>
    <t>Национальная оборона</t>
  </si>
  <si>
    <t>Иные межбюджетные ассигнования</t>
  </si>
  <si>
    <t>Иные межбюджетные трансферты</t>
  </si>
  <si>
    <t>98000П0030</t>
  </si>
  <si>
    <t>Код Пз</t>
  </si>
  <si>
    <t>Код Рз</t>
  </si>
  <si>
    <t>Код группы ВР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</si>
  <si>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</si>
  <si>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</t>
  </si>
  <si>
    <t>02</t>
  </si>
  <si>
    <t>06</t>
  </si>
  <si>
    <t>Расходы на обеспечение функций органов местного самоуправления Ахтубинскиго района (КСП) в рамках непрограммых мероприятий</t>
  </si>
  <si>
    <t>Код ЦСР</t>
  </si>
  <si>
    <t>11</t>
  </si>
  <si>
    <t>Резервный фонд для решения вопросов сельских поселений в рамках непрограммых мероприятий</t>
  </si>
  <si>
    <t>13</t>
  </si>
  <si>
    <t>03</t>
  </si>
  <si>
    <t>Мобилизационная и вневойсковая подготовка</t>
  </si>
  <si>
    <t>Обеспечение пожарной безопасности</t>
  </si>
  <si>
    <t>10</t>
  </si>
  <si>
    <t>05</t>
  </si>
  <si>
    <t>08</t>
  </si>
  <si>
    <t>Культура, кинематография</t>
  </si>
  <si>
    <t>Реализация муниципальным районом полномочий, переданных поселениями согласно заключенным соглашениям (ДК культура)</t>
  </si>
  <si>
    <t>Код РБС</t>
  </si>
  <si>
    <t>Расходы на обеспечение функций органов  власти  по непрограммному направлению расходов «Глава муниципального образования Пологозаймищенский сельсовет в рамках непрограммного направления деятельности реализация функций органов местного самоуправления МО "Пологозаймищенский сельсовет"</t>
  </si>
  <si>
    <t>0110000010</t>
  </si>
  <si>
    <t>0120051180</t>
  </si>
  <si>
    <t>0200080050</t>
  </si>
  <si>
    <t>0300080260</t>
  </si>
  <si>
    <t>0300080290</t>
  </si>
  <si>
    <t>% исполнения</t>
  </si>
  <si>
    <t xml:space="preserve">Мероприятий по ремонту и реконструкции памятников и обелисков, оплата за потребленную электроэнергию, услуги по приобретению материалов и другие расходы не предусмотренные программой, в рамках программы "Подготовка и проведение празднования 70-летия Победы в ВОВ 1941-1945гг" на 2015-17гг"
</t>
  </si>
  <si>
    <t>Приложение № 3</t>
  </si>
  <si>
    <t>04</t>
  </si>
  <si>
    <t>0600080300</t>
  </si>
  <si>
    <t>ВЕРНО:</t>
  </si>
  <si>
    <t>0400080270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</si>
  <si>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</si>
  <si>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Мероприятия в рамках муниципальной  программы "Забота" </t>
  </si>
  <si>
    <t xml:space="preserve">Обеспечение эффективного использования имущества МО "Пологозаймищенский сельсовет"  в рамках муниципальной программы "Повышение эффективности использования муниципального имущества МО "Пологозаймищенский сельсовет" </t>
  </si>
  <si>
    <t>Организация мобилизационной подготовки, системы воинского учета и бронирования в муниципальном образовании «Пологозаймищенский сельсовет» в рамках муниципальной программы "Реализация функций органов местного самоуправления"</t>
  </si>
  <si>
    <t xml:space="preserve">Мероприятий по ремонту и реконструкции уличного освещения, оплата за потребленную электроэнергию, услуги по приобретению электроматериалов и другие расходы не предусмотренные программой, в рамках программы "Благоустройство территории МО "Пологозаймищенский сельсовет" 
</t>
  </si>
  <si>
    <t>01100Б1110</t>
  </si>
  <si>
    <t>Обеспечение населенного пункта  материально-техническими средствами для защиты населения и территории поселения и ликвидации чрезвычайных ситуаций в рамках муниципальной программы «Пожарная безопасность и защита населения и территории МО"Пологозаймищенский сельсовет"</t>
  </si>
  <si>
    <t>Обеспечение эффективной финансово-хозяйственной деятельности администрации МО "Пологозаймищенский сельсовет"  в рамках муниципальной программы "Реализация функций органов местного самоуправления"</t>
  </si>
  <si>
    <t>к Постановлению администрации муниципального</t>
  </si>
  <si>
    <t>образования "Пологозаймищенский сельсовет"</t>
  </si>
  <si>
    <t>\</t>
  </si>
  <si>
    <t>Зарезервированные средства</t>
  </si>
  <si>
    <t>Резервные средства для решения вопросов сельских поселений в рамках непрограммых мероприятий</t>
  </si>
  <si>
    <t>9840000050</t>
  </si>
  <si>
    <t>План 2025 года</t>
  </si>
  <si>
    <t>Факт 2025 года</t>
  </si>
  <si>
    <t>рублей</t>
  </si>
  <si>
    <t>0200000000</t>
  </si>
  <si>
    <t>0400000000</t>
  </si>
  <si>
    <t>0600000000</t>
  </si>
  <si>
    <t>от 27. 08. 2025  № 26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</si>
  <si>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РАЗДЕЛАМ И ПОДРАЗДЕЛАМ КЛАССИФИКАЦИИ РАСХОДОВ  за 1 полугодие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</si>
</sst>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00"/>
  </numFmts>
  <fonts count="17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i/>
      <sz val="10"/>
      <name val="Arial"/>
      <family val="2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10"/>
      <name val="Arial"/>
      <family val="2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85">
    <xf numFmtId="0" fontId="0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vertical="top"/>
    </xf>
    <xf numFmtId="49" fontId="2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49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center" wrapText="1"/>
    </xf>
    <xf numFmtId="49" fontId="6" fillId="0" borderId="1" xfId="0" applyNumberFormat="1" applyFont="1" applyFill="1" applyBorder="1" applyAlignment="1" applyProtection="1">
      <alignment horizontal="center" vertical="center"/>
    </xf>
    <xf numFmtId="0" fontId="6" fillId="0" borderId="1" xfId="0" applyNumberFormat="1" applyFont="1" applyFill="1" applyBorder="1" applyAlignment="1" applyProtection="1">
      <alignment vertical="top" wrapText="1"/>
    </xf>
    <xf numFmtId="0" fontId="8" fillId="0" borderId="1" xfId="0" applyFont="1" applyFill="1" applyBorder="1" applyAlignment="1">
      <alignment horizontal="left" vertical="center" wrapText="1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 applyProtection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right" vertical="top"/>
    </xf>
    <xf numFmtId="0" fontId="12" fillId="0" borderId="0" xfId="0" applyNumberFormat="1" applyFont="1" applyFill="1" applyBorder="1" applyAlignment="1" applyProtection="1">
      <alignment horizontal="left" vertical="top"/>
    </xf>
    <xf numFmtId="0" fontId="12" fillId="0" borderId="0" xfId="0" applyNumberFormat="1" applyFont="1" applyFill="1" applyBorder="1" applyAlignment="1" applyProtection="1">
      <alignment horizontal="right" vertical="top"/>
    </xf>
    <xf numFmtId="0" fontId="10" fillId="0" borderId="1" xfId="0" applyNumberFormat="1" applyFont="1" applyFill="1" applyBorder="1" applyAlignment="1" applyProtection="1">
      <alignment horizontal="center" vertical="center"/>
    </xf>
    <xf numFmtId="0" fontId="11" fillId="0" borderId="0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 wrapText="1"/>
    </xf>
    <xf numFmtId="2" fontId="10" fillId="0" borderId="1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 wrapText="1"/>
    </xf>
    <xf numFmtId="0" fontId="10" fillId="0" borderId="2" xfId="0" applyNumberFormat="1" applyFont="1" applyFill="1" applyBorder="1" applyAlignment="1" applyProtection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vertical="top"/>
    </xf>
    <xf numFmtId="0" fontId="10" fillId="0" borderId="1" xfId="0" applyNumberFormat="1" applyFont="1" applyFill="1" applyBorder="1" applyAlignment="1" applyProtection="1">
      <alignment vertical="top" wrapText="1"/>
    </xf>
    <xf numFmtId="0" fontId="10" fillId="0" borderId="2" xfId="0" applyFont="1" applyBorder="1" applyAlignment="1">
      <alignment horizontal="center" vertical="center"/>
    </xf>
    <xf numFmtId="49" fontId="10" fillId="0" borderId="1" xfId="0" quotePrefix="1" applyNumberFormat="1" applyFont="1" applyFill="1" applyBorder="1" applyAlignment="1" applyProtection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wrapText="1"/>
    </xf>
    <xf numFmtId="49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/>
    <xf numFmtId="0" fontId="13" fillId="2" borderId="1" xfId="0" applyFont="1" applyFill="1" applyBorder="1" applyAlignment="1">
      <alignment vertical="center" wrapText="1"/>
    </xf>
    <xf numFmtId="0" fontId="10" fillId="0" borderId="2" xfId="0" applyFont="1" applyFill="1" applyBorder="1" applyAlignment="1"/>
    <xf numFmtId="0" fontId="10" fillId="0" borderId="1" xfId="0" applyFont="1" applyFill="1" applyBorder="1" applyAlignment="1">
      <alignment wrapText="1"/>
    </xf>
    <xf numFmtId="0" fontId="10" fillId="0" borderId="2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justify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 applyProtection="1">
      <alignment horizontal="center" vertical="center"/>
    </xf>
    <xf numFmtId="0" fontId="10" fillId="0" borderId="1" xfId="0" applyFont="1" applyFill="1" applyBorder="1" applyAlignment="1">
      <alignment horizontal="left" wrapText="1"/>
    </xf>
    <xf numFmtId="0" fontId="10" fillId="0" borderId="1" xfId="0" applyFont="1" applyFill="1" applyBorder="1" applyAlignment="1">
      <alignment horizontal="left"/>
    </xf>
    <xf numFmtId="0" fontId="10" fillId="2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/>
    </xf>
    <xf numFmtId="0" fontId="10" fillId="0" borderId="1" xfId="0" quotePrefix="1" applyNumberFormat="1" applyFont="1" applyFill="1" applyBorder="1" applyAlignment="1" applyProtection="1">
      <alignment horizontal="center" vertical="center"/>
    </xf>
    <xf numFmtId="49" fontId="10" fillId="0" borderId="2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center"/>
    </xf>
    <xf numFmtId="0" fontId="10" fillId="0" borderId="1" xfId="0" applyNumberFormat="1" applyFont="1" applyFill="1" applyBorder="1" applyAlignment="1" applyProtection="1">
      <alignment horizontal="left" vertical="center"/>
    </xf>
    <xf numFmtId="0" fontId="10" fillId="0" borderId="2" xfId="0" applyNumberFormat="1" applyFont="1" applyFill="1" applyBorder="1" applyAlignment="1" applyProtection="1">
      <alignment horizontal="center" vertical="center"/>
    </xf>
    <xf numFmtId="0" fontId="10" fillId="0" borderId="2" xfId="0" applyNumberFormat="1" applyFont="1" applyFill="1" applyBorder="1" applyAlignment="1" applyProtection="1">
      <alignment vertical="top"/>
    </xf>
    <xf numFmtId="49" fontId="10" fillId="0" borderId="1" xfId="0" applyNumberFormat="1" applyFont="1" applyFill="1" applyBorder="1" applyAlignment="1" applyProtection="1">
      <alignment vertical="top"/>
    </xf>
    <xf numFmtId="49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0" fontId="10" fillId="0" borderId="0" xfId="0" applyFont="1" applyFill="1" applyBorder="1" applyAlignment="1">
      <alignment wrapText="1"/>
    </xf>
    <xf numFmtId="0" fontId="10" fillId="0" borderId="4" xfId="0" applyFont="1" applyFill="1" applyBorder="1" applyAlignment="1">
      <alignment wrapText="1"/>
    </xf>
    <xf numFmtId="0" fontId="10" fillId="0" borderId="4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vertical="top"/>
    </xf>
    <xf numFmtId="0" fontId="16" fillId="0" borderId="4" xfId="0" applyFont="1" applyFill="1" applyBorder="1" applyAlignment="1">
      <alignment horizontal="center" wrapText="1"/>
    </xf>
    <xf numFmtId="0" fontId="16" fillId="0" borderId="0" xfId="0" applyNumberFormat="1" applyFont="1" applyFill="1" applyBorder="1" applyAlignment="1" applyProtection="1">
      <alignment horizontal="center" vertical="top"/>
    </xf>
    <xf numFmtId="0" fontId="10" fillId="0" borderId="4" xfId="0" applyFont="1" applyFill="1" applyBorder="1" applyAlignment="1">
      <alignment horizontal="center" wrapText="1"/>
    </xf>
    <xf numFmtId="4" fontId="10" fillId="0" borderId="1" xfId="0" applyNumberFormat="1" applyFont="1" applyFill="1" applyBorder="1" applyAlignment="1" applyProtection="1">
      <alignment horizontal="center" vertical="center" wrapText="1"/>
    </xf>
    <xf numFmtId="4" fontId="10" fillId="0" borderId="1" xfId="0" applyNumberFormat="1" applyFont="1" applyFill="1" applyBorder="1" applyAlignment="1" applyProtection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99"/>
  <sheetViews>
    <sheetView tabSelected="1" zoomScaleSheetLayoutView="100" workbookViewId="0">
      <selection activeCell="G47" sqref="G9:G47"/>
    </sheetView>
  </sheetViews>
  <sheetFormatPr defaultRowHeight="12.75" x14ac:dyDescent="0.2"/>
  <cols>
    <col min="1" max="1" width="55" style="1" customWidth="1"/>
    <col min="2" max="2" width="6" style="1" customWidth="1"/>
    <col min="3" max="3" width="5.5703125" style="1" customWidth="1"/>
    <col min="4" max="4" width="5" style="1" customWidth="1"/>
    <col min="5" max="5" width="13.140625" style="1" customWidth="1"/>
    <col min="6" max="6" width="7" style="5" customWidth="1"/>
    <col min="7" max="7" width="12.5703125" style="1" customWidth="1"/>
    <col min="8" max="8" width="11.42578125" style="1" customWidth="1"/>
    <col min="9" max="9" width="11.85546875" style="1" customWidth="1"/>
    <col min="10" max="16384" width="9.140625" style="1"/>
  </cols>
  <sheetData>
    <row r="1" spans="1:35" x14ac:dyDescent="0.2">
      <c r="A1" s="72"/>
    </row>
    <row r="2" spans="1:35" x14ac:dyDescent="0.2">
      <c r="A2" s="29"/>
      <c r="B2" s="29"/>
      <c r="C2" s="29"/>
      <c r="D2" s="33"/>
      <c r="E2" s="33"/>
      <c r="F2" s="76"/>
      <c r="G2" s="76"/>
      <c r="H2" s="78" t="s">
        <v>55</v>
      </c>
      <c r="I2" s="78"/>
    </row>
    <row r="3" spans="1:35" ht="15.75" x14ac:dyDescent="0.2">
      <c r="A3" s="33" t="s">
        <v>70</v>
      </c>
      <c r="B3" s="33"/>
      <c r="C3" s="33"/>
      <c r="D3" s="33"/>
      <c r="E3" s="33"/>
      <c r="F3" s="78" t="s">
        <v>68</v>
      </c>
      <c r="G3" s="78"/>
      <c r="H3" s="78"/>
      <c r="I3" s="78"/>
      <c r="J3" s="8"/>
    </row>
    <row r="4" spans="1:35" ht="22.15" customHeight="1" x14ac:dyDescent="0.2">
      <c r="A4" s="30"/>
      <c r="B4" s="31"/>
      <c r="C4" s="33"/>
      <c r="D4" s="33"/>
      <c r="E4" s="33"/>
      <c r="F4" s="78" t="s">
        <v>69</v>
      </c>
      <c r="G4" s="78"/>
      <c r="H4" s="78"/>
      <c r="I4" s="78"/>
    </row>
    <row r="5" spans="1:35" ht="13.5" customHeight="1" x14ac:dyDescent="0.25">
      <c r="A5" s="74"/>
      <c r="B5" s="74"/>
      <c r="C5" s="74"/>
      <c r="D5" s="74"/>
      <c r="E5" s="74"/>
      <c r="F5" s="74"/>
      <c r="G5" s="74"/>
      <c r="H5" s="79" t="s">
        <v>80</v>
      </c>
      <c r="I5" s="79"/>
      <c r="J5" s="73"/>
      <c r="K5" s="73"/>
      <c r="L5" s="73"/>
      <c r="M5" s="73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</row>
    <row r="6" spans="1:35" ht="45.75" customHeight="1" x14ac:dyDescent="0.25">
      <c r="A6" s="79" t="s">
        <v>81</v>
      </c>
      <c r="B6" s="79"/>
      <c r="C6" s="79"/>
      <c r="D6" s="79"/>
      <c r="E6" s="79"/>
      <c r="F6" s="79"/>
      <c r="G6" s="79"/>
      <c r="H6" s="79"/>
      <c r="I6" s="79"/>
      <c r="J6" s="73"/>
      <c r="K6" s="73"/>
      <c r="L6" s="73"/>
      <c r="M6" s="73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</row>
    <row r="7" spans="1:35" ht="18" customHeight="1" x14ac:dyDescent="0.25">
      <c r="A7" s="75"/>
      <c r="B7" s="75"/>
      <c r="C7" s="75"/>
      <c r="D7" s="75"/>
      <c r="E7" s="75"/>
      <c r="F7" s="75"/>
      <c r="G7" s="75"/>
      <c r="H7" s="75"/>
      <c r="I7" s="77" t="s">
        <v>76</v>
      </c>
      <c r="J7" s="73"/>
      <c r="K7" s="73"/>
      <c r="L7" s="73"/>
      <c r="M7" s="73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</row>
    <row r="8" spans="1:35" ht="49.5" customHeight="1" x14ac:dyDescent="0.2">
      <c r="A8" s="32" t="s">
        <v>2</v>
      </c>
      <c r="B8" s="34" t="s">
        <v>46</v>
      </c>
      <c r="C8" s="34" t="s">
        <v>27</v>
      </c>
      <c r="D8" s="34" t="s">
        <v>26</v>
      </c>
      <c r="E8" s="34" t="s">
        <v>34</v>
      </c>
      <c r="F8" s="35" t="s">
        <v>28</v>
      </c>
      <c r="G8" s="34" t="s">
        <v>74</v>
      </c>
      <c r="H8" s="34" t="s">
        <v>75</v>
      </c>
      <c r="I8" s="34" t="s">
        <v>53</v>
      </c>
    </row>
    <row r="9" spans="1:35" ht="24" customHeight="1" x14ac:dyDescent="0.2">
      <c r="A9" s="66" t="s">
        <v>19</v>
      </c>
      <c r="B9" s="32"/>
      <c r="C9" s="39"/>
      <c r="D9" s="35"/>
      <c r="E9" s="34"/>
      <c r="F9" s="35"/>
      <c r="G9" s="80">
        <f>G10+G39+G45</f>
        <v>4400492.83</v>
      </c>
      <c r="H9" s="80">
        <f>H10+H39+H45</f>
        <v>1630964.89</v>
      </c>
      <c r="I9" s="36">
        <f t="shared" ref="I9:I54" si="0">H9/G9*100</f>
        <v>37.063232528889266</v>
      </c>
    </row>
    <row r="10" spans="1:35" ht="15" x14ac:dyDescent="0.2">
      <c r="A10" s="68" t="s">
        <v>8</v>
      </c>
      <c r="B10" s="67">
        <v>400</v>
      </c>
      <c r="C10" s="39" t="s">
        <v>30</v>
      </c>
      <c r="D10" s="69"/>
      <c r="E10" s="40"/>
      <c r="F10" s="40"/>
      <c r="G10" s="81">
        <f>G11+G14+G17+G20+G23+G29</f>
        <v>3955892.83</v>
      </c>
      <c r="H10" s="81">
        <f>H11+H14+H17+H20+H23+H29</f>
        <v>1501049.2899999998</v>
      </c>
      <c r="I10" s="36">
        <f t="shared" si="0"/>
        <v>37.944639920894915</v>
      </c>
    </row>
    <row r="11" spans="1:35" s="4" customFormat="1" ht="30" x14ac:dyDescent="0.2">
      <c r="A11" s="37" t="s">
        <v>7</v>
      </c>
      <c r="B11" s="38">
        <v>400</v>
      </c>
      <c r="C11" s="39" t="s">
        <v>30</v>
      </c>
      <c r="D11" s="39" t="s">
        <v>31</v>
      </c>
      <c r="E11" s="40"/>
      <c r="F11" s="40"/>
      <c r="G11" s="81">
        <f>G12</f>
        <v>756202</v>
      </c>
      <c r="H11" s="81">
        <f>H12</f>
        <v>291763</v>
      </c>
      <c r="I11" s="36">
        <f t="shared" si="0"/>
        <v>38.582680289129094</v>
      </c>
    </row>
    <row r="12" spans="1:35" s="2" customFormat="1" ht="95.25" customHeight="1" x14ac:dyDescent="0.2">
      <c r="A12" s="41" t="s">
        <v>47</v>
      </c>
      <c r="B12" s="38">
        <v>400</v>
      </c>
      <c r="C12" s="35" t="s">
        <v>30</v>
      </c>
      <c r="D12" s="39" t="s">
        <v>31</v>
      </c>
      <c r="E12" s="42">
        <v>9910000020</v>
      </c>
      <c r="F12" s="43"/>
      <c r="G12" s="82">
        <f>G13</f>
        <v>756202</v>
      </c>
      <c r="H12" s="82">
        <f>H13</f>
        <v>291763</v>
      </c>
      <c r="I12" s="36">
        <f t="shared" si="0"/>
        <v>38.582680289129094</v>
      </c>
    </row>
    <row r="13" spans="1:35" ht="60.75" customHeight="1" x14ac:dyDescent="0.2">
      <c r="A13" s="41" t="s">
        <v>16</v>
      </c>
      <c r="B13" s="38">
        <v>400</v>
      </c>
      <c r="C13" s="35" t="s">
        <v>30</v>
      </c>
      <c r="D13" s="39" t="s">
        <v>31</v>
      </c>
      <c r="E13" s="42">
        <v>9910000020</v>
      </c>
      <c r="F13" s="39" t="s">
        <v>11</v>
      </c>
      <c r="G13" s="82">
        <v>756202</v>
      </c>
      <c r="H13" s="81">
        <v>291763</v>
      </c>
      <c r="I13" s="36">
        <f t="shared" si="0"/>
        <v>38.582680289129094</v>
      </c>
    </row>
    <row r="14" spans="1:35" ht="49.5" customHeight="1" x14ac:dyDescent="0.25">
      <c r="A14" s="45" t="s">
        <v>29</v>
      </c>
      <c r="B14" s="38">
        <v>400</v>
      </c>
      <c r="C14" s="46" t="s">
        <v>30</v>
      </c>
      <c r="D14" s="46" t="s">
        <v>32</v>
      </c>
      <c r="E14" s="47"/>
      <c r="F14" s="47"/>
      <c r="G14" s="82">
        <f>G15</f>
        <v>18066.419999999998</v>
      </c>
      <c r="H14" s="82">
        <f>H15</f>
        <v>18066.419999999998</v>
      </c>
      <c r="I14" s="36">
        <f t="shared" si="0"/>
        <v>100</v>
      </c>
    </row>
    <row r="15" spans="1:35" ht="49.5" customHeight="1" x14ac:dyDescent="0.2">
      <c r="A15" s="48" t="s">
        <v>33</v>
      </c>
      <c r="B15" s="38">
        <v>400</v>
      </c>
      <c r="C15" s="35" t="s">
        <v>30</v>
      </c>
      <c r="D15" s="39" t="s">
        <v>32</v>
      </c>
      <c r="E15" s="39" t="s">
        <v>20</v>
      </c>
      <c r="F15" s="39"/>
      <c r="G15" s="82">
        <f>G16</f>
        <v>18066.419999999998</v>
      </c>
      <c r="H15" s="82">
        <f>H16</f>
        <v>18066.419999999998</v>
      </c>
      <c r="I15" s="36">
        <f t="shared" si="0"/>
        <v>100</v>
      </c>
    </row>
    <row r="16" spans="1:35" ht="19.899999999999999" customHeight="1" x14ac:dyDescent="0.2">
      <c r="A16" s="40" t="s">
        <v>10</v>
      </c>
      <c r="B16" s="38">
        <v>400</v>
      </c>
      <c r="C16" s="35" t="s">
        <v>30</v>
      </c>
      <c r="D16" s="39" t="s">
        <v>32</v>
      </c>
      <c r="E16" s="39" t="s">
        <v>20</v>
      </c>
      <c r="F16" s="39" t="s">
        <v>12</v>
      </c>
      <c r="G16" s="82">
        <v>18066.419999999998</v>
      </c>
      <c r="H16" s="80">
        <v>18066.419999999998</v>
      </c>
      <c r="I16" s="36">
        <f t="shared" si="0"/>
        <v>100</v>
      </c>
    </row>
    <row r="17" spans="1:10" ht="15" x14ac:dyDescent="0.25">
      <c r="A17" s="49" t="s">
        <v>5</v>
      </c>
      <c r="B17" s="38">
        <v>400</v>
      </c>
      <c r="C17" s="46" t="s">
        <v>30</v>
      </c>
      <c r="D17" s="46" t="s">
        <v>35</v>
      </c>
      <c r="E17" s="47"/>
      <c r="F17" s="47"/>
      <c r="G17" s="82">
        <f>G18</f>
        <v>15000</v>
      </c>
      <c r="H17" s="82">
        <f>H18</f>
        <v>0</v>
      </c>
      <c r="I17" s="36">
        <f t="shared" si="0"/>
        <v>0</v>
      </c>
    </row>
    <row r="18" spans="1:10" ht="31.5" customHeight="1" x14ac:dyDescent="0.25">
      <c r="A18" s="50" t="s">
        <v>36</v>
      </c>
      <c r="B18" s="38">
        <v>400</v>
      </c>
      <c r="C18" s="46" t="s">
        <v>30</v>
      </c>
      <c r="D18" s="39" t="s">
        <v>35</v>
      </c>
      <c r="E18" s="39" t="s">
        <v>21</v>
      </c>
      <c r="F18" s="39"/>
      <c r="G18" s="82">
        <f>G19</f>
        <v>15000</v>
      </c>
      <c r="H18" s="82">
        <f>H19</f>
        <v>0</v>
      </c>
      <c r="I18" s="36">
        <f t="shared" si="0"/>
        <v>0</v>
      </c>
    </row>
    <row r="19" spans="1:10" ht="15" x14ac:dyDescent="0.2">
      <c r="A19" s="41" t="s">
        <v>18</v>
      </c>
      <c r="B19" s="38">
        <v>400</v>
      </c>
      <c r="C19" s="46" t="s">
        <v>30</v>
      </c>
      <c r="D19" s="39" t="s">
        <v>35</v>
      </c>
      <c r="E19" s="39" t="s">
        <v>21</v>
      </c>
      <c r="F19" s="39" t="s">
        <v>13</v>
      </c>
      <c r="G19" s="82">
        <v>15000</v>
      </c>
      <c r="H19" s="81">
        <v>0</v>
      </c>
      <c r="I19" s="36">
        <f t="shared" ref="I19:I21" si="1">H19/G19*100</f>
        <v>0</v>
      </c>
      <c r="J19" s="9"/>
    </row>
    <row r="20" spans="1:10" ht="15" x14ac:dyDescent="0.25">
      <c r="A20" s="49" t="s">
        <v>71</v>
      </c>
      <c r="B20" s="38">
        <v>400</v>
      </c>
      <c r="C20" s="46" t="s">
        <v>30</v>
      </c>
      <c r="D20" s="46" t="s">
        <v>56</v>
      </c>
      <c r="E20" s="47"/>
      <c r="F20" s="47"/>
      <c r="G20" s="82">
        <f>G21</f>
        <v>637880.41</v>
      </c>
      <c r="H20" s="82">
        <f>H21</f>
        <v>0</v>
      </c>
      <c r="I20" s="36">
        <f t="shared" si="1"/>
        <v>0</v>
      </c>
    </row>
    <row r="21" spans="1:10" ht="31.5" customHeight="1" x14ac:dyDescent="0.25">
      <c r="A21" s="50" t="s">
        <v>72</v>
      </c>
      <c r="B21" s="38">
        <v>400</v>
      </c>
      <c r="C21" s="46" t="s">
        <v>30</v>
      </c>
      <c r="D21" s="39" t="s">
        <v>56</v>
      </c>
      <c r="E21" s="39" t="s">
        <v>73</v>
      </c>
      <c r="F21" s="39"/>
      <c r="G21" s="82">
        <f>G22</f>
        <v>637880.41</v>
      </c>
      <c r="H21" s="82">
        <f>H22</f>
        <v>0</v>
      </c>
      <c r="I21" s="36">
        <f t="shared" si="1"/>
        <v>0</v>
      </c>
    </row>
    <row r="22" spans="1:10" ht="15" x14ac:dyDescent="0.2">
      <c r="A22" s="41" t="s">
        <v>18</v>
      </c>
      <c r="B22" s="38">
        <v>400</v>
      </c>
      <c r="C22" s="46" t="s">
        <v>30</v>
      </c>
      <c r="D22" s="39" t="s">
        <v>56</v>
      </c>
      <c r="E22" s="39" t="s">
        <v>73</v>
      </c>
      <c r="F22" s="39" t="s">
        <v>13</v>
      </c>
      <c r="G22" s="82">
        <v>637880.41</v>
      </c>
      <c r="H22" s="81">
        <v>0</v>
      </c>
      <c r="I22" s="36">
        <f t="shared" ref="I22" si="2">H22/G22*100</f>
        <v>0</v>
      </c>
      <c r="J22" s="9"/>
    </row>
    <row r="23" spans="1:10" s="3" customFormat="1" ht="60" x14ac:dyDescent="0.2">
      <c r="A23" s="51" t="s">
        <v>60</v>
      </c>
      <c r="B23" s="38">
        <v>400</v>
      </c>
      <c r="C23" s="52" t="s">
        <v>30</v>
      </c>
      <c r="D23" s="52" t="s">
        <v>56</v>
      </c>
      <c r="E23" s="53"/>
      <c r="F23" s="53"/>
      <c r="G23" s="83">
        <f>G24</f>
        <v>2442944</v>
      </c>
      <c r="H23" s="83">
        <f>H24</f>
        <v>1118278.92</v>
      </c>
      <c r="I23" s="36">
        <f t="shared" si="0"/>
        <v>45.77587206256058</v>
      </c>
    </row>
    <row r="24" spans="1:10" s="3" customFormat="1" ht="66" customHeight="1" x14ac:dyDescent="0.2">
      <c r="A24" s="53" t="s">
        <v>67</v>
      </c>
      <c r="B24" s="38">
        <v>400</v>
      </c>
      <c r="C24" s="52" t="s">
        <v>30</v>
      </c>
      <c r="D24" s="39" t="s">
        <v>56</v>
      </c>
      <c r="E24" s="39" t="s">
        <v>48</v>
      </c>
      <c r="F24" s="39"/>
      <c r="G24" s="82">
        <f>G25+G26+G27+G28</f>
        <v>2442944</v>
      </c>
      <c r="H24" s="82">
        <f>H25+H26+H27+H28</f>
        <v>1118278.92</v>
      </c>
      <c r="I24" s="36">
        <f t="shared" si="0"/>
        <v>45.77587206256058</v>
      </c>
    </row>
    <row r="25" spans="1:10" s="3" customFormat="1" ht="60" customHeight="1" x14ac:dyDescent="0.2">
      <c r="A25" s="41" t="s">
        <v>16</v>
      </c>
      <c r="B25" s="38">
        <v>400</v>
      </c>
      <c r="C25" s="35" t="s">
        <v>30</v>
      </c>
      <c r="D25" s="39" t="s">
        <v>56</v>
      </c>
      <c r="E25" s="39" t="s">
        <v>48</v>
      </c>
      <c r="F25" s="39" t="s">
        <v>11</v>
      </c>
      <c r="G25" s="82">
        <v>2079995</v>
      </c>
      <c r="H25" s="82">
        <v>925955.76</v>
      </c>
      <c r="I25" s="36">
        <f t="shared" si="0"/>
        <v>44.517210858679952</v>
      </c>
    </row>
    <row r="26" spans="1:10" s="3" customFormat="1" ht="27.75" customHeight="1" x14ac:dyDescent="0.2">
      <c r="A26" s="41" t="s">
        <v>17</v>
      </c>
      <c r="B26" s="38">
        <v>400</v>
      </c>
      <c r="C26" s="35" t="s">
        <v>30</v>
      </c>
      <c r="D26" s="39" t="s">
        <v>56</v>
      </c>
      <c r="E26" s="39" t="s">
        <v>48</v>
      </c>
      <c r="F26" s="39" t="s">
        <v>14</v>
      </c>
      <c r="G26" s="82">
        <v>357395</v>
      </c>
      <c r="H26" s="82">
        <v>189049.16</v>
      </c>
      <c r="I26" s="36">
        <f t="shared" si="0"/>
        <v>52.89641992753117</v>
      </c>
      <c r="J26" s="10"/>
    </row>
    <row r="27" spans="1:10" s="3" customFormat="1" ht="22.5" customHeight="1" x14ac:dyDescent="0.2">
      <c r="A27" s="41" t="s">
        <v>18</v>
      </c>
      <c r="B27" s="38">
        <v>400</v>
      </c>
      <c r="C27" s="52" t="s">
        <v>30</v>
      </c>
      <c r="D27" s="39" t="s">
        <v>56</v>
      </c>
      <c r="E27" s="39" t="s">
        <v>48</v>
      </c>
      <c r="F27" s="39" t="s">
        <v>13</v>
      </c>
      <c r="G27" s="82">
        <v>5554</v>
      </c>
      <c r="H27" s="82">
        <v>3274</v>
      </c>
      <c r="I27" s="36">
        <f>H27/G27*100</f>
        <v>58.948505581562841</v>
      </c>
      <c r="J27" s="10"/>
    </row>
    <row r="28" spans="1:10" s="3" customFormat="1" ht="22.5" hidden="1" customHeight="1" x14ac:dyDescent="0.2">
      <c r="A28" s="41" t="s">
        <v>18</v>
      </c>
      <c r="B28" s="38">
        <v>400</v>
      </c>
      <c r="C28" s="52" t="s">
        <v>30</v>
      </c>
      <c r="D28" s="39" t="s">
        <v>56</v>
      </c>
      <c r="E28" s="39" t="s">
        <v>65</v>
      </c>
      <c r="F28" s="39" t="s">
        <v>14</v>
      </c>
      <c r="G28" s="82">
        <v>0</v>
      </c>
      <c r="H28" s="82">
        <v>0</v>
      </c>
      <c r="I28" s="36" t="e">
        <f>H28/G28*100</f>
        <v>#DIV/0!</v>
      </c>
      <c r="J28" s="10"/>
    </row>
    <row r="29" spans="1:10" s="3" customFormat="1" ht="15" x14ac:dyDescent="0.2">
      <c r="A29" s="51" t="s">
        <v>0</v>
      </c>
      <c r="B29" s="38">
        <v>400</v>
      </c>
      <c r="C29" s="52" t="s">
        <v>30</v>
      </c>
      <c r="D29" s="39" t="s">
        <v>37</v>
      </c>
      <c r="E29" s="39"/>
      <c r="F29" s="39"/>
      <c r="G29" s="83">
        <f>G36+G30+G34</f>
        <v>85800</v>
      </c>
      <c r="H29" s="83">
        <f>H36+H30+H34</f>
        <v>72940.95</v>
      </c>
      <c r="I29" s="36">
        <f t="shared" si="0"/>
        <v>85.012762237762232</v>
      </c>
    </row>
    <row r="30" spans="1:10" ht="15" x14ac:dyDescent="0.25">
      <c r="A30" s="58" t="s">
        <v>40</v>
      </c>
      <c r="B30" s="38">
        <v>400</v>
      </c>
      <c r="C30" s="46" t="s">
        <v>30</v>
      </c>
      <c r="D30" s="46" t="s">
        <v>37</v>
      </c>
      <c r="E30" s="39" t="s">
        <v>77</v>
      </c>
      <c r="F30" s="59"/>
      <c r="G30" s="82">
        <f>G31</f>
        <v>69800</v>
      </c>
      <c r="H30" s="82">
        <f>H31</f>
        <v>61940.95</v>
      </c>
      <c r="I30" s="36">
        <f t="shared" ref="I30:I35" si="3">H30/G30*100</f>
        <v>88.740616045845272</v>
      </c>
    </row>
    <row r="31" spans="1:10" ht="88.5" customHeight="1" x14ac:dyDescent="0.2">
      <c r="A31" s="60" t="s">
        <v>66</v>
      </c>
      <c r="B31" s="38">
        <v>400</v>
      </c>
      <c r="C31" s="35" t="s">
        <v>30</v>
      </c>
      <c r="D31" s="39" t="s">
        <v>37</v>
      </c>
      <c r="E31" s="39" t="s">
        <v>50</v>
      </c>
      <c r="F31" s="39"/>
      <c r="G31" s="82">
        <f>G32+G33</f>
        <v>69800</v>
      </c>
      <c r="H31" s="82">
        <f>H32+H33</f>
        <v>61940.95</v>
      </c>
      <c r="I31" s="36">
        <f t="shared" si="3"/>
        <v>88.740616045845272</v>
      </c>
    </row>
    <row r="32" spans="1:10" ht="33" customHeight="1" x14ac:dyDescent="0.2">
      <c r="A32" s="41" t="s">
        <v>17</v>
      </c>
      <c r="B32" s="38">
        <v>400</v>
      </c>
      <c r="C32" s="35" t="s">
        <v>30</v>
      </c>
      <c r="D32" s="39" t="s">
        <v>37</v>
      </c>
      <c r="E32" s="39" t="s">
        <v>50</v>
      </c>
      <c r="F32" s="39" t="s">
        <v>14</v>
      </c>
      <c r="G32" s="82">
        <v>65000</v>
      </c>
      <c r="H32" s="82">
        <v>57140.95</v>
      </c>
      <c r="I32" s="36">
        <f t="shared" si="3"/>
        <v>87.909153846153842</v>
      </c>
    </row>
    <row r="33" spans="1:12" ht="20.25" customHeight="1" x14ac:dyDescent="0.2">
      <c r="A33" s="41" t="s">
        <v>18</v>
      </c>
      <c r="B33" s="38">
        <v>400</v>
      </c>
      <c r="C33" s="52" t="s">
        <v>30</v>
      </c>
      <c r="D33" s="39" t="s">
        <v>37</v>
      </c>
      <c r="E33" s="39" t="s">
        <v>50</v>
      </c>
      <c r="F33" s="39" t="s">
        <v>13</v>
      </c>
      <c r="G33" s="82">
        <v>4800</v>
      </c>
      <c r="H33" s="82">
        <v>4800</v>
      </c>
      <c r="I33" s="36">
        <f t="shared" si="3"/>
        <v>100</v>
      </c>
    </row>
    <row r="34" spans="1:12" s="3" customFormat="1" ht="33" customHeight="1" x14ac:dyDescent="0.2">
      <c r="A34" s="53" t="s">
        <v>61</v>
      </c>
      <c r="B34" s="38">
        <v>400</v>
      </c>
      <c r="C34" s="52" t="s">
        <v>30</v>
      </c>
      <c r="D34" s="39" t="s">
        <v>37</v>
      </c>
      <c r="E34" s="39" t="s">
        <v>78</v>
      </c>
      <c r="F34" s="39"/>
      <c r="G34" s="82">
        <f>G35</f>
        <v>9180</v>
      </c>
      <c r="H34" s="82">
        <f>H35</f>
        <v>9180</v>
      </c>
      <c r="I34" s="36">
        <f t="shared" si="3"/>
        <v>100</v>
      </c>
    </row>
    <row r="35" spans="1:12" ht="19.5" customHeight="1" x14ac:dyDescent="0.2">
      <c r="A35" s="41" t="s">
        <v>17</v>
      </c>
      <c r="B35" s="38">
        <v>400</v>
      </c>
      <c r="C35" s="52" t="s">
        <v>30</v>
      </c>
      <c r="D35" s="39" t="s">
        <v>37</v>
      </c>
      <c r="E35" s="39" t="s">
        <v>59</v>
      </c>
      <c r="F35" s="39" t="s">
        <v>14</v>
      </c>
      <c r="G35" s="82">
        <v>9180</v>
      </c>
      <c r="H35" s="82">
        <v>9180</v>
      </c>
      <c r="I35" s="36">
        <f t="shared" si="3"/>
        <v>100</v>
      </c>
    </row>
    <row r="36" spans="1:12" s="3" customFormat="1" ht="75" customHeight="1" x14ac:dyDescent="0.2">
      <c r="A36" s="53" t="s">
        <v>62</v>
      </c>
      <c r="B36" s="38">
        <v>400</v>
      </c>
      <c r="C36" s="52" t="s">
        <v>30</v>
      </c>
      <c r="D36" s="39" t="s">
        <v>37</v>
      </c>
      <c r="E36" s="39" t="s">
        <v>79</v>
      </c>
      <c r="F36" s="39"/>
      <c r="G36" s="82">
        <f>G37+G38</f>
        <v>6820</v>
      </c>
      <c r="H36" s="82">
        <f>H37+H38</f>
        <v>1820</v>
      </c>
      <c r="I36" s="36">
        <f>H36/G36*100</f>
        <v>26.686217008797652</v>
      </c>
    </row>
    <row r="37" spans="1:12" ht="19.5" customHeight="1" x14ac:dyDescent="0.2">
      <c r="A37" s="41" t="s">
        <v>17</v>
      </c>
      <c r="B37" s="38">
        <v>400</v>
      </c>
      <c r="C37" s="52" t="s">
        <v>30</v>
      </c>
      <c r="D37" s="39" t="s">
        <v>37</v>
      </c>
      <c r="E37" s="39" t="s">
        <v>57</v>
      </c>
      <c r="F37" s="39" t="s">
        <v>14</v>
      </c>
      <c r="G37" s="82">
        <v>5000</v>
      </c>
      <c r="H37" s="82">
        <v>0</v>
      </c>
      <c r="I37" s="36">
        <f>H37/G37*100</f>
        <v>0</v>
      </c>
    </row>
    <row r="38" spans="1:12" ht="19.5" customHeight="1" x14ac:dyDescent="0.2">
      <c r="A38" s="41" t="s">
        <v>18</v>
      </c>
      <c r="B38" s="38">
        <v>400</v>
      </c>
      <c r="C38" s="52" t="s">
        <v>30</v>
      </c>
      <c r="D38" s="39" t="s">
        <v>37</v>
      </c>
      <c r="E38" s="39" t="s">
        <v>57</v>
      </c>
      <c r="F38" s="39" t="s">
        <v>13</v>
      </c>
      <c r="G38" s="82">
        <v>1820</v>
      </c>
      <c r="H38" s="82">
        <v>1820</v>
      </c>
      <c r="I38" s="36">
        <f>H38/G38*100</f>
        <v>100</v>
      </c>
    </row>
    <row r="39" spans="1:12" ht="15" x14ac:dyDescent="0.2">
      <c r="A39" s="53" t="s">
        <v>22</v>
      </c>
      <c r="B39" s="38">
        <v>400</v>
      </c>
      <c r="C39" s="52" t="s">
        <v>31</v>
      </c>
      <c r="D39" s="70"/>
      <c r="E39" s="71"/>
      <c r="F39" s="71"/>
      <c r="G39" s="83">
        <f>G40</f>
        <v>164600</v>
      </c>
      <c r="H39" s="83">
        <f>H40</f>
        <v>70120.5</v>
      </c>
      <c r="I39" s="36">
        <f t="shared" si="0"/>
        <v>42.600546780072904</v>
      </c>
    </row>
    <row r="40" spans="1:12" ht="21" customHeight="1" x14ac:dyDescent="0.2">
      <c r="A40" s="53" t="s">
        <v>39</v>
      </c>
      <c r="B40" s="38">
        <v>400</v>
      </c>
      <c r="C40" s="52" t="s">
        <v>31</v>
      </c>
      <c r="D40" s="52" t="s">
        <v>38</v>
      </c>
      <c r="E40" s="54"/>
      <c r="F40" s="54"/>
      <c r="G40" s="83">
        <f>G41</f>
        <v>164600</v>
      </c>
      <c r="H40" s="83">
        <f>H41</f>
        <v>70120.5</v>
      </c>
      <c r="I40" s="36">
        <f t="shared" si="0"/>
        <v>42.600546780072904</v>
      </c>
    </row>
    <row r="41" spans="1:12" s="2" customFormat="1" ht="75.75" customHeight="1" x14ac:dyDescent="0.25">
      <c r="A41" s="55" t="s">
        <v>63</v>
      </c>
      <c r="B41" s="38">
        <v>400</v>
      </c>
      <c r="C41" s="56" t="s">
        <v>31</v>
      </c>
      <c r="D41" s="57" t="s">
        <v>38</v>
      </c>
      <c r="E41" s="57" t="s">
        <v>49</v>
      </c>
      <c r="F41" s="57"/>
      <c r="G41" s="84">
        <f>G43+G42</f>
        <v>164600</v>
      </c>
      <c r="H41" s="84">
        <f>H43+H42</f>
        <v>70120.5</v>
      </c>
      <c r="I41" s="36">
        <f t="shared" si="0"/>
        <v>42.600546780072904</v>
      </c>
    </row>
    <row r="42" spans="1:12" s="2" customFormat="1" ht="47.25" customHeight="1" x14ac:dyDescent="0.2">
      <c r="A42" s="41" t="s">
        <v>16</v>
      </c>
      <c r="B42" s="38">
        <v>400</v>
      </c>
      <c r="C42" s="52" t="s">
        <v>31</v>
      </c>
      <c r="D42" s="39" t="s">
        <v>38</v>
      </c>
      <c r="E42" s="39" t="s">
        <v>49</v>
      </c>
      <c r="F42" s="39" t="s">
        <v>11</v>
      </c>
      <c r="G42" s="81">
        <v>140241</v>
      </c>
      <c r="H42" s="81">
        <v>70120.5</v>
      </c>
      <c r="I42" s="36">
        <f t="shared" si="0"/>
        <v>50</v>
      </c>
    </row>
    <row r="43" spans="1:12" s="2" customFormat="1" ht="27.75" customHeight="1" x14ac:dyDescent="0.2">
      <c r="A43" s="41" t="s">
        <v>17</v>
      </c>
      <c r="B43" s="38">
        <v>400</v>
      </c>
      <c r="C43" s="52" t="s">
        <v>31</v>
      </c>
      <c r="D43" s="39" t="s">
        <v>38</v>
      </c>
      <c r="E43" s="39" t="s">
        <v>49</v>
      </c>
      <c r="F43" s="39" t="s">
        <v>14</v>
      </c>
      <c r="G43" s="81">
        <v>24359</v>
      </c>
      <c r="H43" s="81">
        <v>0</v>
      </c>
      <c r="I43" s="36">
        <f t="shared" si="0"/>
        <v>0</v>
      </c>
    </row>
    <row r="44" spans="1:12" ht="18.600000000000001" customHeight="1" x14ac:dyDescent="0.25">
      <c r="A44" s="50" t="s">
        <v>6</v>
      </c>
      <c r="B44" s="38">
        <v>400</v>
      </c>
      <c r="C44" s="46" t="s">
        <v>42</v>
      </c>
      <c r="D44" s="46"/>
      <c r="E44" s="47"/>
      <c r="F44" s="47"/>
      <c r="G44" s="82">
        <f>G45</f>
        <v>280000</v>
      </c>
      <c r="H44" s="82">
        <f>H45</f>
        <v>59795.1</v>
      </c>
      <c r="I44" s="36">
        <f t="shared" si="0"/>
        <v>21.355392857142856</v>
      </c>
    </row>
    <row r="45" spans="1:12" ht="16.5" customHeight="1" x14ac:dyDescent="0.25">
      <c r="A45" s="61" t="s">
        <v>3</v>
      </c>
      <c r="B45" s="38">
        <v>400</v>
      </c>
      <c r="C45" s="52" t="s">
        <v>42</v>
      </c>
      <c r="D45" s="46" t="s">
        <v>38</v>
      </c>
      <c r="E45" s="62"/>
      <c r="F45" s="47"/>
      <c r="G45" s="82">
        <f>G46+G49</f>
        <v>280000</v>
      </c>
      <c r="H45" s="82">
        <f>H46+H49</f>
        <v>59795.1</v>
      </c>
      <c r="I45" s="36">
        <f t="shared" si="0"/>
        <v>21.355392857142856</v>
      </c>
    </row>
    <row r="46" spans="1:12" ht="91.5" customHeight="1" x14ac:dyDescent="0.2">
      <c r="A46" s="41" t="s">
        <v>64</v>
      </c>
      <c r="B46" s="38">
        <v>400</v>
      </c>
      <c r="C46" s="39" t="s">
        <v>42</v>
      </c>
      <c r="D46" s="39" t="s">
        <v>38</v>
      </c>
      <c r="E46" s="39" t="s">
        <v>51</v>
      </c>
      <c r="F46" s="43"/>
      <c r="G46" s="82">
        <f>G47+G48</f>
        <v>280000</v>
      </c>
      <c r="H46" s="82">
        <f>H47+H48</f>
        <v>59795.1</v>
      </c>
      <c r="I46" s="36">
        <f t="shared" si="0"/>
        <v>21.355392857142856</v>
      </c>
    </row>
    <row r="47" spans="1:12" ht="33.75" customHeight="1" x14ac:dyDescent="0.2">
      <c r="A47" s="41" t="s">
        <v>17</v>
      </c>
      <c r="B47" s="38">
        <v>400</v>
      </c>
      <c r="C47" s="39" t="s">
        <v>42</v>
      </c>
      <c r="D47" s="39" t="s">
        <v>38</v>
      </c>
      <c r="E47" s="39" t="s">
        <v>51</v>
      </c>
      <c r="F47" s="39" t="s">
        <v>14</v>
      </c>
      <c r="G47" s="82">
        <v>280000</v>
      </c>
      <c r="H47" s="81">
        <v>59795.1</v>
      </c>
      <c r="I47" s="36">
        <f t="shared" si="0"/>
        <v>21.355392857142856</v>
      </c>
    </row>
    <row r="48" spans="1:12" ht="16.5" hidden="1" customHeight="1" x14ac:dyDescent="0.2">
      <c r="A48" s="41" t="s">
        <v>23</v>
      </c>
      <c r="B48" s="38">
        <v>400</v>
      </c>
      <c r="C48" s="39" t="s">
        <v>42</v>
      </c>
      <c r="D48" s="39" t="s">
        <v>38</v>
      </c>
      <c r="E48" s="39" t="s">
        <v>51</v>
      </c>
      <c r="F48" s="39" t="s">
        <v>13</v>
      </c>
      <c r="G48" s="44">
        <v>0</v>
      </c>
      <c r="H48" s="32">
        <v>0</v>
      </c>
      <c r="I48" s="36" t="e">
        <f t="shared" si="0"/>
        <v>#DIV/0!</v>
      </c>
      <c r="J48" s="8"/>
      <c r="K48" s="8"/>
      <c r="L48" s="8"/>
    </row>
    <row r="49" spans="1:9" ht="66" hidden="1" customHeight="1" x14ac:dyDescent="0.2">
      <c r="A49" s="41" t="s">
        <v>54</v>
      </c>
      <c r="B49" s="38">
        <v>400</v>
      </c>
      <c r="C49" s="39" t="s">
        <v>42</v>
      </c>
      <c r="D49" s="39" t="s">
        <v>38</v>
      </c>
      <c r="E49" s="39" t="s">
        <v>52</v>
      </c>
      <c r="F49" s="43"/>
      <c r="G49" s="44">
        <v>0</v>
      </c>
      <c r="H49" s="44">
        <v>0</v>
      </c>
      <c r="I49" s="36" t="e">
        <f t="shared" si="0"/>
        <v>#DIV/0!</v>
      </c>
    </row>
    <row r="50" spans="1:9" ht="18" hidden="1" customHeight="1" x14ac:dyDescent="0.2">
      <c r="A50" s="41" t="s">
        <v>17</v>
      </c>
      <c r="B50" s="38">
        <v>400</v>
      </c>
      <c r="C50" s="39" t="s">
        <v>42</v>
      </c>
      <c r="D50" s="39" t="s">
        <v>38</v>
      </c>
      <c r="E50" s="39" t="s">
        <v>52</v>
      </c>
      <c r="F50" s="39" t="s">
        <v>14</v>
      </c>
      <c r="G50" s="44">
        <v>0</v>
      </c>
      <c r="H50" s="44">
        <v>0</v>
      </c>
      <c r="I50" s="36" t="e">
        <f t="shared" si="0"/>
        <v>#DIV/0!</v>
      </c>
    </row>
    <row r="51" spans="1:9" ht="15" hidden="1" x14ac:dyDescent="0.25">
      <c r="A51" s="50" t="s">
        <v>44</v>
      </c>
      <c r="B51" s="38">
        <v>400</v>
      </c>
      <c r="C51" s="46" t="s">
        <v>43</v>
      </c>
      <c r="D51" s="46"/>
      <c r="E51" s="47"/>
      <c r="F51" s="47"/>
      <c r="G51" s="44">
        <f t="shared" ref="G51:H53" si="4">G52</f>
        <v>0</v>
      </c>
      <c r="H51" s="44">
        <f t="shared" si="4"/>
        <v>0</v>
      </c>
      <c r="I51" s="36" t="e">
        <f t="shared" si="0"/>
        <v>#DIV/0!</v>
      </c>
    </row>
    <row r="52" spans="1:9" ht="15" hidden="1" x14ac:dyDescent="0.25">
      <c r="A52" s="50" t="s">
        <v>1</v>
      </c>
      <c r="B52" s="38">
        <v>400</v>
      </c>
      <c r="C52" s="52" t="s">
        <v>43</v>
      </c>
      <c r="D52" s="39" t="s">
        <v>30</v>
      </c>
      <c r="E52" s="63"/>
      <c r="F52" s="39"/>
      <c r="G52" s="44">
        <f t="shared" si="4"/>
        <v>0</v>
      </c>
      <c r="H52" s="44">
        <f t="shared" si="4"/>
        <v>0</v>
      </c>
      <c r="I52" s="36" t="e">
        <f t="shared" si="0"/>
        <v>#DIV/0!</v>
      </c>
    </row>
    <row r="53" spans="1:9" ht="31.5" hidden="1" customHeight="1" x14ac:dyDescent="0.2">
      <c r="A53" s="41" t="s">
        <v>45</v>
      </c>
      <c r="B53" s="38">
        <v>400</v>
      </c>
      <c r="C53" s="39" t="s">
        <v>43</v>
      </c>
      <c r="D53" s="39" t="s">
        <v>30</v>
      </c>
      <c r="E53" s="39" t="s">
        <v>25</v>
      </c>
      <c r="F53" s="39"/>
      <c r="G53" s="44">
        <f t="shared" si="4"/>
        <v>0</v>
      </c>
      <c r="H53" s="44">
        <f t="shared" si="4"/>
        <v>0</v>
      </c>
      <c r="I53" s="36" t="e">
        <f t="shared" si="0"/>
        <v>#DIV/0!</v>
      </c>
    </row>
    <row r="54" spans="1:9" ht="24.75" hidden="1" customHeight="1" x14ac:dyDescent="0.2">
      <c r="A54" s="41" t="s">
        <v>24</v>
      </c>
      <c r="B54" s="38">
        <v>400</v>
      </c>
      <c r="C54" s="35" t="s">
        <v>43</v>
      </c>
      <c r="D54" s="39" t="s">
        <v>30</v>
      </c>
      <c r="E54" s="39" t="s">
        <v>25</v>
      </c>
      <c r="F54" s="64" t="s">
        <v>12</v>
      </c>
      <c r="G54" s="44">
        <v>0</v>
      </c>
      <c r="H54" s="32">
        <v>0</v>
      </c>
      <c r="I54" s="36" t="e">
        <f t="shared" si="0"/>
        <v>#DIV/0!</v>
      </c>
    </row>
    <row r="55" spans="1:9" ht="15.75" hidden="1" x14ac:dyDescent="0.2">
      <c r="A55" s="13" t="s">
        <v>9</v>
      </c>
      <c r="B55" s="28">
        <v>400</v>
      </c>
      <c r="C55" s="22" t="s">
        <v>41</v>
      </c>
      <c r="D55" s="22"/>
      <c r="E55" s="13"/>
      <c r="F55" s="13"/>
      <c r="G55" s="25">
        <f>G56</f>
        <v>0</v>
      </c>
      <c r="H55" s="16"/>
    </row>
    <row r="56" spans="1:9" ht="15.75" hidden="1" x14ac:dyDescent="0.25">
      <c r="A56" s="19" t="s">
        <v>4</v>
      </c>
      <c r="B56" s="27">
        <v>400</v>
      </c>
      <c r="C56" s="20" t="s">
        <v>41</v>
      </c>
      <c r="D56" s="20" t="s">
        <v>30</v>
      </c>
      <c r="E56" s="15"/>
      <c r="F56" s="15"/>
      <c r="G56" s="23">
        <f>G57</f>
        <v>0</v>
      </c>
      <c r="H56" s="17"/>
    </row>
    <row r="57" spans="1:9" ht="78.75" hidden="1" customHeight="1" x14ac:dyDescent="0.2">
      <c r="A57" s="26"/>
      <c r="B57" s="27">
        <v>400</v>
      </c>
      <c r="C57" s="21" t="s">
        <v>41</v>
      </c>
      <c r="D57" s="11" t="s">
        <v>30</v>
      </c>
      <c r="E57" s="11"/>
      <c r="F57" s="11"/>
      <c r="G57" s="24">
        <f>G58</f>
        <v>0</v>
      </c>
      <c r="H57" s="14"/>
    </row>
    <row r="58" spans="1:9" ht="15.75" hidden="1" x14ac:dyDescent="0.2">
      <c r="A58" s="12"/>
      <c r="B58" s="27">
        <v>400</v>
      </c>
      <c r="C58" s="11" t="s">
        <v>41</v>
      </c>
      <c r="D58" s="11" t="s">
        <v>30</v>
      </c>
      <c r="E58" s="11"/>
      <c r="F58" s="11" t="s">
        <v>15</v>
      </c>
      <c r="G58" s="24">
        <v>0</v>
      </c>
      <c r="H58" s="14"/>
    </row>
    <row r="59" spans="1:9" x14ac:dyDescent="0.2">
      <c r="F59" s="1"/>
      <c r="H59" s="6"/>
      <c r="I59" s="65"/>
    </row>
    <row r="60" spans="1:9" ht="15.75" x14ac:dyDescent="0.2">
      <c r="A60" s="8" t="s">
        <v>58</v>
      </c>
      <c r="F60" s="1"/>
      <c r="H60" s="6"/>
    </row>
    <row r="61" spans="1:9" x14ac:dyDescent="0.2">
      <c r="F61" s="1"/>
      <c r="H61" s="6"/>
    </row>
    <row r="62" spans="1:9" x14ac:dyDescent="0.2">
      <c r="F62" s="1"/>
      <c r="H62" s="6"/>
    </row>
    <row r="63" spans="1:9" x14ac:dyDescent="0.2">
      <c r="F63" s="1"/>
      <c r="H63" s="6"/>
    </row>
    <row r="64" spans="1:9" x14ac:dyDescent="0.2">
      <c r="F64" s="1"/>
      <c r="H64" s="6"/>
    </row>
    <row r="65" spans="1:8" x14ac:dyDescent="0.2">
      <c r="A65" s="6"/>
      <c r="B65" s="6"/>
      <c r="C65" s="6"/>
      <c r="D65" s="6"/>
      <c r="E65" s="6"/>
      <c r="F65" s="7"/>
      <c r="G65" s="6"/>
      <c r="H65" s="6"/>
    </row>
    <row r="66" spans="1:8" x14ac:dyDescent="0.2">
      <c r="A66" s="6"/>
      <c r="B66" s="6"/>
      <c r="C66" s="6"/>
      <c r="D66" s="6"/>
      <c r="E66" s="6"/>
      <c r="F66" s="7"/>
      <c r="G66" s="6"/>
      <c r="H66" s="6"/>
    </row>
    <row r="67" spans="1:8" x14ac:dyDescent="0.2">
      <c r="A67" s="6"/>
      <c r="B67" s="6"/>
      <c r="C67" s="6"/>
      <c r="D67" s="6"/>
      <c r="E67" s="6"/>
      <c r="F67" s="7"/>
      <c r="G67" s="6"/>
      <c r="H67" s="6"/>
    </row>
    <row r="68" spans="1:8" x14ac:dyDescent="0.2">
      <c r="A68" s="6"/>
      <c r="B68" s="6"/>
      <c r="C68" s="6"/>
      <c r="D68" s="6"/>
      <c r="E68" s="6"/>
      <c r="F68" s="7"/>
      <c r="G68" s="6"/>
      <c r="H68" s="6"/>
    </row>
    <row r="69" spans="1:8" x14ac:dyDescent="0.2">
      <c r="A69" s="6"/>
      <c r="B69" s="6"/>
      <c r="C69" s="6"/>
      <c r="D69" s="6"/>
      <c r="E69" s="6"/>
      <c r="F69" s="7"/>
      <c r="G69" s="6"/>
      <c r="H69" s="6"/>
    </row>
    <row r="70" spans="1:8" x14ac:dyDescent="0.2">
      <c r="A70" s="6"/>
      <c r="B70" s="6"/>
      <c r="C70" s="6"/>
      <c r="D70" s="6"/>
      <c r="E70" s="6"/>
      <c r="F70" s="7"/>
      <c r="G70" s="6"/>
      <c r="H70" s="6"/>
    </row>
    <row r="71" spans="1:8" x14ac:dyDescent="0.2">
      <c r="A71" s="6"/>
      <c r="B71" s="6"/>
      <c r="C71" s="6"/>
      <c r="D71" s="6"/>
      <c r="E71" s="6"/>
      <c r="F71" s="7"/>
      <c r="G71" s="6"/>
      <c r="H71" s="6"/>
    </row>
    <row r="72" spans="1:8" x14ac:dyDescent="0.2">
      <c r="A72" s="6"/>
      <c r="B72" s="6"/>
      <c r="C72" s="6"/>
      <c r="D72" s="6"/>
      <c r="E72" s="6"/>
      <c r="F72" s="7"/>
      <c r="G72" s="6"/>
      <c r="H72" s="6"/>
    </row>
    <row r="73" spans="1:8" x14ac:dyDescent="0.2">
      <c r="A73" s="6"/>
      <c r="B73" s="6"/>
      <c r="C73" s="6"/>
      <c r="D73" s="6"/>
      <c r="E73" s="6"/>
      <c r="F73" s="7"/>
      <c r="G73" s="6"/>
      <c r="H73" s="6"/>
    </row>
    <row r="74" spans="1:8" x14ac:dyDescent="0.2">
      <c r="A74" s="6"/>
      <c r="B74" s="6"/>
      <c r="C74" s="6"/>
      <c r="D74" s="6"/>
      <c r="E74" s="6"/>
      <c r="F74" s="7"/>
      <c r="G74" s="6"/>
      <c r="H74" s="6"/>
    </row>
    <row r="75" spans="1:8" x14ac:dyDescent="0.2">
      <c r="A75" s="6"/>
      <c r="B75" s="6"/>
      <c r="C75" s="6"/>
      <c r="D75" s="6"/>
      <c r="E75" s="6"/>
      <c r="F75" s="7"/>
      <c r="G75" s="6"/>
      <c r="H75" s="6"/>
    </row>
    <row r="76" spans="1:8" x14ac:dyDescent="0.2">
      <c r="A76" s="6"/>
      <c r="B76" s="6"/>
      <c r="C76" s="6"/>
      <c r="D76" s="6"/>
      <c r="E76" s="6"/>
      <c r="F76" s="7"/>
      <c r="G76" s="6"/>
      <c r="H76" s="6"/>
    </row>
    <row r="77" spans="1:8" x14ac:dyDescent="0.2">
      <c r="A77" s="6"/>
      <c r="B77" s="6"/>
      <c r="C77" s="6"/>
      <c r="D77" s="6"/>
      <c r="E77" s="6"/>
      <c r="F77" s="7"/>
      <c r="G77" s="6"/>
      <c r="H77" s="6"/>
    </row>
    <row r="78" spans="1:8" x14ac:dyDescent="0.2">
      <c r="A78" s="6"/>
      <c r="B78" s="6"/>
      <c r="C78" s="6"/>
      <c r="D78" s="6"/>
      <c r="E78" s="6"/>
      <c r="F78" s="7"/>
      <c r="G78" s="6"/>
      <c r="H78" s="6"/>
    </row>
    <row r="79" spans="1:8" x14ac:dyDescent="0.2">
      <c r="A79" s="6"/>
      <c r="B79" s="6"/>
      <c r="C79" s="6"/>
      <c r="D79" s="6"/>
      <c r="E79" s="6"/>
      <c r="F79" s="7"/>
      <c r="G79" s="6"/>
      <c r="H79" s="6"/>
    </row>
    <row r="80" spans="1:8" x14ac:dyDescent="0.2">
      <c r="A80" s="6"/>
      <c r="B80" s="6"/>
      <c r="C80" s="6"/>
      <c r="D80" s="6"/>
      <c r="E80" s="6"/>
      <c r="F80" s="7"/>
      <c r="G80" s="6"/>
      <c r="H80" s="6"/>
    </row>
    <row r="81" spans="1:8" x14ac:dyDescent="0.2">
      <c r="A81" s="6"/>
      <c r="B81" s="6"/>
      <c r="C81" s="6"/>
      <c r="D81" s="6"/>
      <c r="E81" s="6"/>
      <c r="F81" s="7"/>
      <c r="G81" s="6"/>
      <c r="H81" s="6"/>
    </row>
    <row r="82" spans="1:8" x14ac:dyDescent="0.2">
      <c r="A82" s="6"/>
      <c r="B82" s="6"/>
      <c r="C82" s="6"/>
      <c r="D82" s="6"/>
      <c r="E82" s="6"/>
      <c r="F82" s="7"/>
      <c r="G82" s="6"/>
      <c r="H82" s="6"/>
    </row>
    <row r="83" spans="1:8" x14ac:dyDescent="0.2">
      <c r="A83" s="6"/>
      <c r="B83" s="6"/>
      <c r="C83" s="6"/>
      <c r="D83" s="6"/>
      <c r="E83" s="6"/>
      <c r="F83" s="7"/>
      <c r="G83" s="6"/>
      <c r="H83" s="6"/>
    </row>
    <row r="84" spans="1:8" x14ac:dyDescent="0.2">
      <c r="A84" s="6"/>
      <c r="B84" s="6"/>
      <c r="C84" s="6"/>
      <c r="D84" s="6"/>
      <c r="E84" s="6"/>
      <c r="F84" s="7"/>
      <c r="G84" s="6"/>
      <c r="H84" s="6"/>
    </row>
    <row r="85" spans="1:8" x14ac:dyDescent="0.2">
      <c r="A85" s="6"/>
      <c r="B85" s="6"/>
      <c r="C85" s="6"/>
      <c r="D85" s="6"/>
      <c r="E85" s="6"/>
      <c r="F85" s="7"/>
      <c r="G85" s="6"/>
      <c r="H85" s="6"/>
    </row>
    <row r="86" spans="1:8" x14ac:dyDescent="0.2">
      <c r="A86" s="6"/>
      <c r="B86" s="6"/>
      <c r="C86" s="6"/>
      <c r="D86" s="6"/>
      <c r="E86" s="6"/>
      <c r="F86" s="7"/>
      <c r="G86" s="6"/>
      <c r="H86" s="6"/>
    </row>
    <row r="87" spans="1:8" x14ac:dyDescent="0.2">
      <c r="A87" s="6"/>
      <c r="B87" s="6"/>
      <c r="C87" s="6"/>
      <c r="D87" s="6"/>
      <c r="E87" s="6"/>
      <c r="F87" s="7"/>
      <c r="G87" s="6"/>
      <c r="H87" s="6"/>
    </row>
    <row r="88" spans="1:8" x14ac:dyDescent="0.2">
      <c r="A88" s="6"/>
      <c r="B88" s="6"/>
      <c r="C88" s="6"/>
      <c r="D88" s="6"/>
      <c r="E88" s="6"/>
      <c r="F88" s="7"/>
      <c r="G88" s="6"/>
      <c r="H88" s="6"/>
    </row>
    <row r="89" spans="1:8" x14ac:dyDescent="0.2">
      <c r="A89" s="6"/>
      <c r="B89" s="6"/>
      <c r="C89" s="6"/>
      <c r="D89" s="6"/>
      <c r="E89" s="6"/>
      <c r="F89" s="7"/>
      <c r="G89" s="6"/>
      <c r="H89" s="6"/>
    </row>
    <row r="90" spans="1:8" x14ac:dyDescent="0.2">
      <c r="A90" s="6"/>
      <c r="B90" s="6"/>
      <c r="C90" s="6"/>
      <c r="D90" s="6"/>
      <c r="E90" s="6"/>
      <c r="F90" s="7"/>
      <c r="G90" s="6"/>
      <c r="H90" s="6"/>
    </row>
    <row r="91" spans="1:8" x14ac:dyDescent="0.2">
      <c r="A91" s="6"/>
      <c r="B91" s="6"/>
      <c r="C91" s="6"/>
      <c r="D91" s="6"/>
      <c r="E91" s="6"/>
      <c r="F91" s="7"/>
      <c r="G91" s="6"/>
      <c r="H91" s="6"/>
    </row>
    <row r="92" spans="1:8" x14ac:dyDescent="0.2">
      <c r="A92" s="6"/>
      <c r="B92" s="6"/>
      <c r="C92" s="6"/>
      <c r="D92" s="6"/>
      <c r="E92" s="6"/>
      <c r="F92" s="7"/>
      <c r="G92" s="6"/>
      <c r="H92" s="6"/>
    </row>
    <row r="93" spans="1:8" x14ac:dyDescent="0.2">
      <c r="A93" s="6"/>
      <c r="B93" s="6"/>
      <c r="C93" s="6"/>
      <c r="D93" s="6"/>
      <c r="E93" s="6"/>
      <c r="F93" s="7"/>
      <c r="G93" s="6"/>
      <c r="H93" s="6"/>
    </row>
    <row r="94" spans="1:8" x14ac:dyDescent="0.2">
      <c r="A94" s="6"/>
      <c r="B94" s="6"/>
      <c r="C94" s="6"/>
      <c r="D94" s="6"/>
      <c r="E94" s="6"/>
      <c r="F94" s="7"/>
      <c r="G94" s="6"/>
      <c r="H94" s="6"/>
    </row>
    <row r="95" spans="1:8" x14ac:dyDescent="0.2">
      <c r="A95" s="6"/>
      <c r="B95" s="6"/>
      <c r="C95" s="6"/>
      <c r="D95" s="6"/>
      <c r="E95" s="6"/>
      <c r="F95" s="7"/>
      <c r="G95" s="6"/>
      <c r="H95" s="6"/>
    </row>
    <row r="96" spans="1:8" x14ac:dyDescent="0.2">
      <c r="A96" s="6"/>
      <c r="B96" s="6"/>
      <c r="C96" s="6"/>
      <c r="D96" s="6"/>
      <c r="E96" s="6"/>
      <c r="F96" s="7"/>
      <c r="G96" s="6"/>
      <c r="H96" s="6"/>
    </row>
    <row r="97" spans="1:8" x14ac:dyDescent="0.2">
      <c r="A97" s="6"/>
      <c r="B97" s="6"/>
      <c r="C97" s="6"/>
      <c r="D97" s="6"/>
      <c r="E97" s="6"/>
      <c r="F97" s="7"/>
      <c r="G97" s="6"/>
      <c r="H97" s="6"/>
    </row>
    <row r="98" spans="1:8" x14ac:dyDescent="0.2">
      <c r="A98" s="6"/>
      <c r="B98" s="6"/>
      <c r="C98" s="6"/>
      <c r="D98" s="6"/>
      <c r="E98" s="6"/>
      <c r="F98" s="7"/>
      <c r="G98" s="6"/>
      <c r="H98" s="6"/>
    </row>
    <row r="99" spans="1:8" x14ac:dyDescent="0.2">
      <c r="A99" s="6"/>
      <c r="B99" s="6"/>
      <c r="C99" s="6"/>
      <c r="D99" s="6"/>
      <c r="E99" s="6"/>
      <c r="F99" s="7"/>
      <c r="G99" s="6"/>
    </row>
  </sheetData>
  <mergeCells count="5">
    <mergeCell ref="H2:I2"/>
    <mergeCell ref="F3:I3"/>
    <mergeCell ref="F4:I4"/>
    <mergeCell ref="A6:I6"/>
    <mergeCell ref="H5:I5"/>
  </mergeCells>
  <phoneticPr fontId="1" type="noConversion"/>
  <printOptions horizontalCentered="1"/>
  <pageMargins left="0.19685039370078741" right="0.19685039370078741" top="0.39370078740157483" bottom="0" header="0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 полугодие 2025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Бухгалтер</cp:lastModifiedBy>
  <cp:lastPrinted>2025-08-27T10:26:58Z</cp:lastPrinted>
  <dcterms:created xsi:type="dcterms:W3CDTF">2006-02-16T05:53:15Z</dcterms:created>
  <dcterms:modified xsi:type="dcterms:W3CDTF">2025-08-27T10:27:46Z</dcterms:modified>
</cp:coreProperties>
</file>